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<sst xmlns="http://schemas.openxmlformats.org/spreadsheetml/2006/main" count="1232" uniqueCount="81">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</sst>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75" sqref="N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39027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85755.90000000002</v>
      </c>
      <c r="C9" s="25">
        <f t="shared" si="0"/>
        <v>46847.299999999996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36167.30000000001</v>
      </c>
      <c r="AG9" s="51">
        <f>AG10+AG15+AG24+AG33+AG47+AG52+AG54+AG61+AG62+AG71+AG72+AG76+AG88+AG81+AG83+AG82+AG69+AG89+AG91+AG90+AG70+AG40+AG92</f>
        <v>96435.9</v>
      </c>
      <c r="AH9" s="50"/>
      <c r="AI9" s="50"/>
    </row>
    <row r="10" spans="1:33" ht="15.75">
      <c r="A10" s="4" t="s">
        <v>4</v>
      </c>
      <c r="B10" s="23">
        <f>4520.5-34.2+205</f>
        <v>4691.3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1499.1999999999998</v>
      </c>
      <c r="AG10" s="28">
        <f>B10+C10-AF10</f>
        <v>5703.2</v>
      </c>
    </row>
    <row r="11" spans="1:33" ht="15.75">
      <c r="A11" s="3" t="s">
        <v>5</v>
      </c>
      <c r="B11" s="23">
        <v>3509.6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1165</v>
      </c>
      <c r="AG11" s="28">
        <f>B11+C11-AF11</f>
        <v>2952.5</v>
      </c>
    </row>
    <row r="12" spans="1:33" ht="15.75">
      <c r="A12" s="3" t="s">
        <v>2</v>
      </c>
      <c r="B12" s="37">
        <f>436.7-34.2</f>
        <v>402.5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52.599999999999994</v>
      </c>
      <c r="AG12" s="28">
        <f>B12+C12-AF12</f>
        <v>931.8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779.2000000000003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281.6</v>
      </c>
      <c r="AG14" s="28">
        <f>AG10-AG11-AG12-AG13</f>
        <v>1818.8999999999999</v>
      </c>
    </row>
    <row r="15" spans="1:33" ht="15" customHeight="1">
      <c r="A15" s="4" t="s">
        <v>6</v>
      </c>
      <c r="B15" s="23">
        <f>35686.5+14.1+30</f>
        <v>35730.6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13494.600000000002</v>
      </c>
      <c r="AG15" s="28">
        <f aca="true" t="shared" si="3" ref="AG15:AG31">B15+C15-AF15</f>
        <v>40475.59999999999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7404.6</v>
      </c>
      <c r="AG16" s="72">
        <f t="shared" si="3"/>
        <v>16415.300000000003</v>
      </c>
      <c r="AH16" s="78"/>
    </row>
    <row r="17" spans="1:34" ht="15.75">
      <c r="A17" s="3" t="s">
        <v>5</v>
      </c>
      <c r="B17" s="23">
        <v>24399.8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9594.400000000001</v>
      </c>
      <c r="AG17" s="28">
        <f t="shared" si="3"/>
        <v>20190.799999999996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3.3</v>
      </c>
      <c r="AG18" s="28">
        <f t="shared" si="3"/>
        <v>14.599999999999998</v>
      </c>
    </row>
    <row r="19" spans="1:33" ht="15.75">
      <c r="A19" s="3" t="s">
        <v>1</v>
      </c>
      <c r="B19" s="23">
        <v>2322.4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731.7</v>
      </c>
      <c r="AG19" s="28">
        <f t="shared" si="3"/>
        <v>3613.4000000000005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3090.3</v>
      </c>
      <c r="AG20" s="28">
        <f t="shared" si="3"/>
        <v>15574.600000000002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7.6</v>
      </c>
      <c r="AG21" s="28">
        <f t="shared" si="3"/>
        <v>48.699999999999996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181.89999999999927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67.29999999999981</v>
      </c>
      <c r="AG23" s="28">
        <f t="shared" si="3"/>
        <v>1033.4999999999989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7784.500000000001</v>
      </c>
      <c r="AG24" s="28">
        <f t="shared" si="3"/>
        <v>22129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4776.5</v>
      </c>
      <c r="AG25" s="72">
        <f t="shared" si="3"/>
        <v>11712.3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6065.2</v>
      </c>
      <c r="AG26" s="28">
        <f t="shared" si="3"/>
        <v>13637.8</v>
      </c>
      <c r="AH26" s="6"/>
    </row>
    <row r="27" spans="1:33" ht="15.75">
      <c r="A27" s="3" t="s">
        <v>3</v>
      </c>
      <c r="B27" s="23">
        <f>1392.9+150</f>
        <v>1542.9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625.8</v>
      </c>
      <c r="AG27" s="28">
        <f t="shared" si="3"/>
        <v>2269.8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78.7</v>
      </c>
      <c r="AG28" s="28">
        <f t="shared" si="3"/>
        <v>310.8</v>
      </c>
    </row>
    <row r="29" spans="1:33" ht="15.75">
      <c r="A29" s="3" t="s">
        <v>2</v>
      </c>
      <c r="B29" s="23">
        <f>4549.6-25</f>
        <v>4524.6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854.3</v>
      </c>
      <c r="AG29" s="28">
        <f t="shared" si="3"/>
        <v>4302.7</v>
      </c>
    </row>
    <row r="30" spans="1:33" ht="15.75">
      <c r="A30" s="3" t="s">
        <v>17</v>
      </c>
      <c r="B30" s="23">
        <f>203.8-5.9</f>
        <v>197.9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9.8</v>
      </c>
      <c r="AG30" s="28">
        <f t="shared" si="3"/>
        <v>229.6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581.1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150.6999999999994</v>
      </c>
      <c r="AG32" s="28">
        <f>AG24-AG26-AG27-AG28-AG29-AG30-AG31</f>
        <v>1378.3000000000006</v>
      </c>
    </row>
    <row r="33" spans="1:33" ht="15" customHeight="1">
      <c r="A33" s="4" t="s">
        <v>8</v>
      </c>
      <c r="B33" s="23">
        <v>209</v>
      </c>
      <c r="C33" s="23">
        <v>423.1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75.4</v>
      </c>
      <c r="AG33" s="28">
        <f aca="true" t="shared" si="6" ref="AG33:AG38">B33+C33-AF33</f>
        <v>556.7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54.8</v>
      </c>
      <c r="AG34" s="28">
        <f t="shared" si="6"/>
        <v>135.7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20.1</v>
      </c>
      <c r="AG36" s="28">
        <f t="shared" si="6"/>
        <v>129.29999999999998</v>
      </c>
    </row>
    <row r="37" spans="1:33" ht="15.75">
      <c r="A37" s="3" t="s">
        <v>17</v>
      </c>
      <c r="B37" s="23">
        <v>0</v>
      </c>
      <c r="C37" s="23">
        <v>218.1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218.1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0.5000000000000071</v>
      </c>
      <c r="AG39" s="28">
        <f>AG33-AG34-AG36-AG38-AG35-AG37</f>
        <v>70.00000000000003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276.8</v>
      </c>
      <c r="AG40" s="28">
        <f aca="true" t="shared" si="8" ref="AG40:AG45">B40+C40-AF40</f>
        <v>549.3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235</v>
      </c>
      <c r="AG41" s="28">
        <f t="shared" si="8"/>
        <v>415.30000000000007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22.2</v>
      </c>
      <c r="AG44" s="28">
        <f t="shared" si="8"/>
        <v>87.39999999999999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13.899999999999999</v>
      </c>
      <c r="AG46" s="28">
        <f>AG40-AG41-AG42-AG43-AG44-AG45</f>
        <v>37.9999999999999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340.5</v>
      </c>
      <c r="AG47" s="28">
        <f>B47+C47-AF47</f>
        <v>2984.6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235.1</v>
      </c>
      <c r="AG49" s="28">
        <f>B49+C49-AF49</f>
        <v>2652.7000000000003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105.39999999999996</v>
      </c>
      <c r="AG51" s="28">
        <f>AG47-AG49-AG48</f>
        <v>331.89999999999964</v>
      </c>
    </row>
    <row r="52" spans="1:33" ht="15" customHeight="1">
      <c r="A52" s="4" t="s">
        <v>0</v>
      </c>
      <c r="B52" s="23">
        <f>3879.7+1149.3</f>
        <v>5029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3734.9</v>
      </c>
      <c r="AG52" s="28">
        <f aca="true" t="shared" si="12" ref="AG52:AG59">B52+C52-AF52</f>
        <v>3575.1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223.5</v>
      </c>
      <c r="AG53" s="28">
        <f t="shared" si="12"/>
        <v>1008.5</v>
      </c>
    </row>
    <row r="54" spans="1:34" ht="15" customHeight="1">
      <c r="A54" s="4" t="s">
        <v>9</v>
      </c>
      <c r="B54" s="45">
        <v>3710.6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2072.2</v>
      </c>
      <c r="AG54" s="23">
        <f t="shared" si="12"/>
        <v>3482</v>
      </c>
      <c r="AH54" s="6"/>
    </row>
    <row r="55" spans="1:34" ht="15.75">
      <c r="A55" s="3" t="s">
        <v>5</v>
      </c>
      <c r="B55" s="23">
        <v>2693.7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1410.6</v>
      </c>
      <c r="AG55" s="23">
        <f t="shared" si="12"/>
        <v>2251.9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>
        <v>23.7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93.80000000000001</v>
      </c>
      <c r="AG57" s="23">
        <f t="shared" si="12"/>
        <v>820.5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679.7000000000002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188.8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567.8</v>
      </c>
      <c r="AG60" s="23">
        <f>AG54-AG55-AG57-AG59-AG56-AG58</f>
        <v>406.19999999999993</v>
      </c>
    </row>
    <row r="61" spans="1:33" ht="15" customHeight="1">
      <c r="A61" s="4" t="s">
        <v>10</v>
      </c>
      <c r="B61" s="23">
        <v>65.5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4.199999999999999</v>
      </c>
      <c r="AG61" s="23">
        <f aca="true" t="shared" si="15" ref="AG61:AG67">B61+C61-AF61</f>
        <v>141.5</v>
      </c>
    </row>
    <row r="62" spans="1:33" ht="15" customHeight="1">
      <c r="A62" s="4" t="s">
        <v>11</v>
      </c>
      <c r="B62" s="23">
        <v>1571.1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601.8000000000001</v>
      </c>
      <c r="AG62" s="23">
        <f t="shared" si="15"/>
        <v>1873.6999999999998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369.1</v>
      </c>
      <c r="AG63" s="23">
        <f t="shared" si="15"/>
        <v>614.8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3.1</v>
      </c>
      <c r="AG64" s="23">
        <f t="shared" si="15"/>
        <v>3.8000000000000003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12.799999999999999</v>
      </c>
      <c r="AG65" s="23">
        <f t="shared" si="15"/>
        <v>50.5</v>
      </c>
      <c r="AH65" s="6"/>
    </row>
    <row r="66" spans="1:33" ht="15.75">
      <c r="A66" s="3" t="s">
        <v>2</v>
      </c>
      <c r="B66" s="23">
        <v>100.4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9.1</v>
      </c>
      <c r="AG66" s="23">
        <f t="shared" si="15"/>
        <v>153.8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540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207.70000000000005</v>
      </c>
      <c r="AG68" s="23">
        <f>AG62-AG63-AG66-AG67-AG65-AG64</f>
        <v>1050.8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11.4</v>
      </c>
      <c r="AG69" s="31">
        <f aca="true" t="shared" si="17" ref="AG69:AG92">B69+C69-AF69</f>
        <v>327.30000000000007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</f>
        <v>2404.3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1467.9</v>
      </c>
      <c r="AG72" s="31">
        <f t="shared" si="17"/>
        <v>4181.4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27</v>
      </c>
      <c r="AG73" s="31">
        <f t="shared" si="17"/>
        <v>57.69999999999999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25.7</v>
      </c>
      <c r="AG74" s="31">
        <f t="shared" si="17"/>
        <v>309.90000000000003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49.1</v>
      </c>
      <c r="AG76" s="31">
        <f t="shared" si="17"/>
        <v>498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38.9</v>
      </c>
      <c r="AG77" s="31">
        <f t="shared" si="17"/>
        <v>41.699999999999996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4.7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800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398.6</v>
      </c>
      <c r="AG88" s="23">
        <f t="shared" si="17"/>
        <v>855.4999999999999</v>
      </c>
      <c r="AH88" s="11"/>
    </row>
    <row r="89" spans="1:34" ht="15.75">
      <c r="A89" s="4" t="s">
        <v>54</v>
      </c>
      <c r="B89" s="23">
        <f>1800-150</f>
        <v>1650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1058.6000000000001</v>
      </c>
      <c r="AG89" s="23">
        <f t="shared" si="17"/>
        <v>7086.299999999999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618.4</v>
      </c>
      <c r="AG90" s="23">
        <f t="shared" si="17"/>
        <v>1236.8000000000002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</f>
        <v>-214.79999999999995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-214.79999999999995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85755.90000000002</v>
      </c>
      <c r="C94" s="43">
        <f t="shared" si="18"/>
        <v>46847.299999999996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36167.30000000001</v>
      </c>
      <c r="AG94" s="59">
        <f>AG10+AG15+AG24+AG33+AG47+AG52+AG54+AG61+AG62+AG69+AG71+AG72+AG76+AG81+AG82+AG83+AG88+AG89+AG90+AG91+AG70+AG40+AG92</f>
        <v>96435.9</v>
      </c>
    </row>
    <row r="95" spans="1:33" ht="15.75">
      <c r="A95" s="3" t="s">
        <v>5</v>
      </c>
      <c r="B95" s="23">
        <f aca="true" t="shared" si="19" ref="B95:AD95">B11+B17+B26+B34+B55+B63+B73+B41+B77</f>
        <v>47647.9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18960</v>
      </c>
      <c r="AG95" s="28">
        <f>B95+C95-AF95</f>
        <v>40298.2</v>
      </c>
    </row>
    <row r="96" spans="1:33" ht="15.75">
      <c r="A96" s="3" t="s">
        <v>2</v>
      </c>
      <c r="B96" s="23">
        <f aca="true" t="shared" si="20" ref="B96:AD96">B12+B20+B29+B36+B57+B66+B44+B80+B74+B53</f>
        <v>14918.599999999999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28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4393.9</v>
      </c>
      <c r="AG96" s="28">
        <f>B96+C96-AF96</f>
        <v>23323.199999999997</v>
      </c>
    </row>
    <row r="97" spans="1:33" ht="15.75">
      <c r="A97" s="3" t="s">
        <v>3</v>
      </c>
      <c r="B97" s="23">
        <f aca="true" t="shared" si="21" ref="B97:AA97">B18+B27+B42+B64+B78</f>
        <v>1547.9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632.2</v>
      </c>
      <c r="AG97" s="28">
        <f>B97+C97-AF97</f>
        <v>2376.4000000000005</v>
      </c>
    </row>
    <row r="98" spans="1:33" ht="15.75">
      <c r="A98" s="3" t="s">
        <v>1</v>
      </c>
      <c r="B98" s="23">
        <f aca="true" t="shared" si="22" ref="B98:AA98">B19+B28+B65+B35+B43+B56+B48+B79</f>
        <v>2736.9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828.9000000000001</v>
      </c>
      <c r="AG98" s="28">
        <f>B98+C98-AF98</f>
        <v>3986.7000000000003</v>
      </c>
    </row>
    <row r="99" spans="1:33" ht="15.75">
      <c r="A99" s="3" t="s">
        <v>17</v>
      </c>
      <c r="B99" s="23">
        <f aca="true" t="shared" si="23" ref="B99:AD99">B21+B30+B49+B37+B58+B13+B75</f>
        <v>1106.9</v>
      </c>
      <c r="C99" s="23">
        <f t="shared" si="23"/>
        <v>2303.7000000000003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252.5</v>
      </c>
      <c r="AG99" s="28">
        <f>B99+C99-AF99</f>
        <v>3158.1000000000004</v>
      </c>
    </row>
    <row r="100" spans="1:33" ht="12.75">
      <c r="A100" s="1" t="s">
        <v>47</v>
      </c>
      <c r="B100" s="2">
        <f aca="true" t="shared" si="24" ref="B100:U100">B94-B95-B96-B97-B98-B99</f>
        <v>17797.70000000002</v>
      </c>
      <c r="C100" s="2">
        <f t="shared" si="24"/>
        <v>16595.399999999998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306.6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11099.80000000001</v>
      </c>
      <c r="AG100" s="2">
        <f>AG94-AG95-AG96-AG97-AG98-AG99</f>
        <v>23293.299999999996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2015-11-16T10:24:15Z</cp:lastPrinted>
  <dcterms:created xsi:type="dcterms:W3CDTF">2002-11-05T08:53:00Z</dcterms:created>
  <dcterms:modified xsi:type="dcterms:W3CDTF">2015-11-17T06:06:38Z</dcterms:modified>
  <cp:category/>
  <cp:version/>
  <cp:contentType/>
  <cp:contentStatus/>
</cp:coreProperties>
</file>